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57\1 výzva\"/>
    </mc:Choice>
  </mc:AlternateContent>
  <xr:revisionPtr revIDLastSave="0" documentId="13_ncr:1_{A096B09C-6C1E-485E-9D5C-33F420F9235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1" i="1"/>
  <c r="T12" i="1"/>
  <c r="P10" i="1"/>
  <c r="P11" i="1"/>
  <c r="P12" i="1"/>
  <c r="S12" i="1" l="1"/>
  <c r="T10" i="1"/>
  <c r="T11" i="1"/>
  <c r="S8" i="1"/>
  <c r="T8" i="1"/>
  <c r="S9" i="1"/>
  <c r="T9" i="1"/>
  <c r="S13" i="1"/>
  <c r="T13" i="1"/>
  <c r="P8" i="1"/>
  <c r="P9" i="1"/>
  <c r="P13" i="1"/>
  <c r="P7" i="1"/>
  <c r="S7" i="1"/>
  <c r="T7" i="1"/>
  <c r="Q16" i="1" l="1"/>
  <c r="R16" i="1"/>
</calcChain>
</file>

<file path=xl/sharedStrings.xml><?xml version="1.0" encoding="utf-8"?>
<sst xmlns="http://schemas.openxmlformats.org/spreadsheetml/2006/main" count="73" uniqueCount="58">
  <si>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</si>
  <si>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</si>
  <si>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</si>
  <si>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</si>
  <si>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</si>
  <si>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</si>
  <si>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</si>
  <si>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</si>
  <si>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</si>
  <si>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</si>
  <si>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</si>
  <si>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</si>
  <si>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</si>
  <si>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30237000-9 - Součásti, příslušenství a doplňky pro počítače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</si>
  <si>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</si>
  <si>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</si>
  <si>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</si>
  <si>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</si>
  <si>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</si>
  <si>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</si>
  <si>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</si>
  <si>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</si>
  <si>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</si>
  <si>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</si>
  <si>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</si>
  <si>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</si>
  <si>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</si>
  <si>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</si>
  <si>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</si>
  <si>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</si>
  <si>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</si>
  <si>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</si>
  <si>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</si>
  <si>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</si>
  <si>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</si>
  <si>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>Univerzitní 26, 
301 00 Plzeň, 
Fakulta elektrotechnická - Katedra elektroniky a informačních technologií,
místnost EK 502</t>
  </si>
  <si>
    <t xml:space="preserve">Příloha č. 2 Kupní smlouvy - technická specifikace
Výpočetní technika (III.) 157 - 2023 </t>
  </si>
  <si>
    <t>Pouzdro pro iPad Air</t>
  </si>
  <si>
    <t>ANO</t>
  </si>
  <si>
    <t>GRAK 2023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</si>
  <si>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</si>
  <si>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Bc. Jana Saláková, 
Tel.: 37763 6101</t>
  </si>
  <si>
    <t>Veleslavínova 42, 
301 00 Plzeň, 
Fakulta pedagogická - Katedra anglického jazyka,
místnost VC 328</t>
  </si>
  <si>
    <t xml:space="preserve">Dotykové pero (stylus) min. 2. generace </t>
  </si>
  <si>
    <r>
      <t xml:space="preserve">Dotykové pero (stylus) - na tablet; aktivní.
Materiál hrotu plast.
Bluetooth.
Rozpoznání přítlaku.
Funkce, která ignoruje dotyk opřené ruky na displeji při psaní nebo kreslení.
Vyměnitelný hrot.
Výdrž až 12 h.
Magnetické nabíjení.
Podpora nabíjení z tabletu.
</t>
    </r>
    <r>
      <rPr>
        <b/>
        <sz val="11"/>
        <color theme="1"/>
        <rFont val="Calibri"/>
        <family val="2"/>
        <charset val="238"/>
        <scheme val="minor"/>
      </rPr>
      <t xml:space="preserve">Plně kompatibilní s iPad Air 4 generace </t>
    </r>
    <r>
      <rPr>
        <sz val="11"/>
        <color theme="1"/>
        <rFont val="Calibri"/>
        <family val="2"/>
        <charset val="238"/>
        <scheme val="minor"/>
      </rPr>
      <t>s podporou gest pro poklepání a automatickým spárováním.</t>
    </r>
  </si>
  <si>
    <r>
      <t>Obal na tablet</t>
    </r>
    <r>
      <rPr>
        <b/>
        <sz val="11"/>
        <color theme="1"/>
        <rFont val="Calibri"/>
        <family val="2"/>
        <charset val="238"/>
        <scheme val="minor"/>
      </rPr>
      <t xml:space="preserve"> plně kompatibilní s iPad Air 4 generace.
</t>
    </r>
    <r>
      <rPr>
        <sz val="11"/>
        <color theme="1"/>
        <rFont val="Calibri"/>
        <family val="2"/>
        <charset val="238"/>
        <scheme val="minor"/>
      </rPr>
      <t>Možnost složení do různých poloh jako stojánek.
Prostor pro bezpečné uložení tabletu.
Horní část překrývající displej s měkkým mikrovláknem, která zároveň slouží pro odemykání/ zamykání zařízení.
Prostor pro bezpečné uložení stylusu, tak aby mohl být magneticky připojen k tabletu.
Preferovaná barva černá.</t>
    </r>
  </si>
  <si>
    <t>Dokovací stanice</t>
  </si>
  <si>
    <t>USB klávesnice</t>
  </si>
  <si>
    <t>Počítačová klávesnice s rozhraním USB. Vysokoprofilové klávesy. Popis CZ. Klávesnice je voděodolná.</t>
  </si>
  <si>
    <t>Redukce HDMI - DVI</t>
  </si>
  <si>
    <t>Redukce HDMI - VGA</t>
  </si>
  <si>
    <t>Ing. Jiří Basl, Ph.D., 
Tel.: 37763 4249,
603 216 039</t>
  </si>
  <si>
    <t>Výkonný notebook 15,6"</t>
  </si>
  <si>
    <t>Záruka na zboží min. 60 měsíců, servis NBD on site.</t>
  </si>
  <si>
    <t>Výkon procesoru v Passmark CPU více než 28 000 bodů, minimálně 14 jader. 
Operační paměť min. 32GB DDR5.  
Displej 15,6'' min. FHD 1920x1080, nedotykový, matný.
Grafika s výkonem G3D min. 15 500, min. 8GB RAM. 
Hlavní disk SSD min. 1TB M.2 PCIe NVMe. 
Obsahuje integrovaný bezdrátový adaptér WiFi 802.11ac a BT. 
Porty: ethernet RJ45, min. 1x USB-C, Thunderbolt 4, 2x USB3-A. 
Univerzální zvukový port, HDMI. 
Klávesnice CZ podsvícená, numerické klávesy. 
Podpora prostřednictvím internetu umožňuje stahování ovladačů a manuálu z internetu adresně pro konkrétní zadaný typ (sériové číslo) zařízení.  
Webkamera HD 1080px. 
Originální operační systém windows 10 nebo novější, stačí ve verzi HOME - OS Windows požadujeme z důvodu kompatibility s interními aplikacemi ZČU (Stag, Magion,...).
Čtečka smart karet, čtečka otisku prstů.
Záruka na zboží min. 60 měsíců, servis NBD on site.</t>
  </si>
  <si>
    <r>
      <t xml:space="preserve">Dokovací stanice </t>
    </r>
    <r>
      <rPr>
        <b/>
        <sz val="11"/>
        <color theme="1"/>
        <rFont val="Calibri"/>
        <family val="2"/>
        <charset val="238"/>
        <scheme val="minor"/>
      </rPr>
      <t>kompatibilní s pol.č. 3</t>
    </r>
    <r>
      <rPr>
        <sz val="11"/>
        <color theme="1"/>
        <rFont val="Calibri"/>
        <family val="2"/>
        <charset val="238"/>
        <scheme val="minor"/>
      </rPr>
      <t xml:space="preserve"> (výkonný notebook 15,6") včetně možnosti napájení i nabíjení přes dokovací stanici. 
Výkon power delivery max. 280W. 
Porty minimálně: Display Port 2x, HDMI, USB-C 2x, USB-A 3x, RJ45. 
Podpora 3 monitorů. 
Součástí balení napájecí adaptér.</t>
    </r>
  </si>
  <si>
    <t>HDMI 19pin male a DVI 18+1pin male konektory, délka kabelu 1,8 m.</t>
  </si>
  <si>
    <t>HDMI M - VGA-F, délka kabelu 20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</si>
</sst>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5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2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20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6" fillId="3" borderId="20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7" zoomScale="64" zoomScaleNormal="64" workbookViewId="0">
      <selection activeCell="G7" sqref="G7:G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7109375" style="1" customWidth="1"/>
    <col min="4" max="4" width="12.28515625" style="2" customWidth="1"/>
    <col min="5" max="5" width="10.5703125" style="3" customWidth="1"/>
    <col min="6" max="6" width="129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6" customWidth="1"/>
    <col min="12" max="12" width="30.85546875" customWidth="1"/>
    <col min="13" max="13" width="26.28515625" customWidth="1"/>
    <col min="14" max="14" width="39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42578125" style="5" customWidth="1"/>
  </cols>
  <sheetData>
    <row r="1" spans="1:22" ht="40.9" customHeight="1" x14ac:dyDescent="0.25">
      <c r="B1" s="98" t="s">
        <v>36</v>
      </c>
      <c r="C1" s="99"/>
      <c r="D1" s="99"/>
      <c r="E1"/>
      <c r="G1" s="41"/>
      <c r="V1"/>
    </row>
    <row r="2" spans="1:22" ht="21.75" customHeight="1" x14ac:dyDescent="0.25">
      <c r="C2"/>
      <c r="D2" s="9"/>
      <c r="E2" s="10"/>
      <c r="G2" s="102"/>
      <c r="H2" s="103"/>
      <c r="I2" s="103"/>
      <c r="J2" s="103"/>
      <c r="K2" s="103"/>
      <c r="L2" s="103"/>
      <c r="M2" s="103"/>
      <c r="N2" s="10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7"/>
      <c r="E3" s="97"/>
      <c r="F3" s="97"/>
      <c r="G3" s="103"/>
      <c r="H3" s="103"/>
      <c r="I3" s="103"/>
      <c r="J3" s="103"/>
      <c r="K3" s="103"/>
      <c r="L3" s="103"/>
      <c r="M3" s="103"/>
      <c r="N3" s="10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7"/>
      <c r="E4" s="97"/>
      <c r="F4" s="97"/>
      <c r="G4" s="97"/>
      <c r="H4" s="9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0" t="s">
        <v>2</v>
      </c>
      <c r="H5" s="10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40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96" t="s">
        <v>7</v>
      </c>
      <c r="T6" s="96" t="s">
        <v>8</v>
      </c>
      <c r="U6" s="34" t="s">
        <v>24</v>
      </c>
      <c r="V6" s="34" t="s">
        <v>25</v>
      </c>
    </row>
    <row r="7" spans="1:22" ht="177" customHeight="1" thickTop="1" thickBot="1" x14ac:dyDescent="0.3">
      <c r="A7" s="20"/>
      <c r="B7" s="60">
        <v>1</v>
      </c>
      <c r="C7" s="61" t="s">
        <v>43</v>
      </c>
      <c r="D7" s="62">
        <v>1</v>
      </c>
      <c r="E7" s="63" t="s">
        <v>32</v>
      </c>
      <c r="F7" s="70" t="s">
        <v>44</v>
      </c>
      <c r="G7" s="146"/>
      <c r="H7" s="64" t="s">
        <v>33</v>
      </c>
      <c r="I7" s="113" t="s">
        <v>34</v>
      </c>
      <c r="J7" s="115" t="s">
        <v>38</v>
      </c>
      <c r="K7" s="117" t="s">
        <v>39</v>
      </c>
      <c r="L7" s="121"/>
      <c r="M7" s="125" t="s">
        <v>41</v>
      </c>
      <c r="N7" s="125" t="s">
        <v>42</v>
      </c>
      <c r="O7" s="119">
        <v>21</v>
      </c>
      <c r="P7" s="65">
        <f>D7*Q7</f>
        <v>3200</v>
      </c>
      <c r="Q7" s="66">
        <v>3200</v>
      </c>
      <c r="R7" s="149"/>
      <c r="S7" s="67">
        <f>D7*R7</f>
        <v>0</v>
      </c>
      <c r="T7" s="68" t="str">
        <f t="shared" ref="T7" si="0">IF(ISNUMBER(R7), IF(R7&gt;Q7,"NEVYHOVUJE","VYHOVUJE")," ")</f>
        <v xml:space="preserve"> </v>
      </c>
      <c r="U7" s="123"/>
      <c r="V7" s="128" t="s">
        <v>12</v>
      </c>
    </row>
    <row r="8" spans="1:22" ht="112.5" customHeight="1" thickTop="1" thickBot="1" x14ac:dyDescent="0.3">
      <c r="A8" s="20"/>
      <c r="B8" s="72">
        <v>2</v>
      </c>
      <c r="C8" s="73" t="s">
        <v>37</v>
      </c>
      <c r="D8" s="74">
        <v>1</v>
      </c>
      <c r="E8" s="75" t="s">
        <v>32</v>
      </c>
      <c r="F8" s="82" t="s">
        <v>45</v>
      </c>
      <c r="G8" s="147"/>
      <c r="H8" s="77" t="s">
        <v>33</v>
      </c>
      <c r="I8" s="114"/>
      <c r="J8" s="116"/>
      <c r="K8" s="118"/>
      <c r="L8" s="122"/>
      <c r="M8" s="126"/>
      <c r="N8" s="127"/>
      <c r="O8" s="120"/>
      <c r="P8" s="78">
        <f>D8*Q8</f>
        <v>550</v>
      </c>
      <c r="Q8" s="79">
        <v>550</v>
      </c>
      <c r="R8" s="149"/>
      <c r="S8" s="80">
        <f>D8*R8</f>
        <v>0</v>
      </c>
      <c r="T8" s="81" t="str">
        <f t="shared" ref="T8:T13" si="1">IF(ISNUMBER(R8), IF(R8&gt;Q8,"NEVYHOVUJE","VYHOVUJE")," ")</f>
        <v xml:space="preserve"> </v>
      </c>
      <c r="U8" s="124"/>
      <c r="V8" s="129"/>
    </row>
    <row r="9" spans="1:22" ht="258" customHeight="1" thickTop="1" thickBot="1" x14ac:dyDescent="0.3">
      <c r="A9" s="20"/>
      <c r="B9" s="83">
        <v>3</v>
      </c>
      <c r="C9" s="84" t="s">
        <v>52</v>
      </c>
      <c r="D9" s="85">
        <v>1</v>
      </c>
      <c r="E9" s="86" t="s">
        <v>32</v>
      </c>
      <c r="F9" s="93" t="s">
        <v>54</v>
      </c>
      <c r="G9" s="147"/>
      <c r="H9" s="148"/>
      <c r="I9" s="130" t="s">
        <v>34</v>
      </c>
      <c r="J9" s="132" t="s">
        <v>33</v>
      </c>
      <c r="K9" s="134"/>
      <c r="L9" s="87" t="s">
        <v>53</v>
      </c>
      <c r="M9" s="136" t="s">
        <v>51</v>
      </c>
      <c r="N9" s="136" t="s">
        <v>35</v>
      </c>
      <c r="O9" s="140">
        <v>30</v>
      </c>
      <c r="P9" s="88">
        <f>D9*Q9</f>
        <v>41500</v>
      </c>
      <c r="Q9" s="89">
        <v>41500</v>
      </c>
      <c r="R9" s="149"/>
      <c r="S9" s="90">
        <f>D9*R9</f>
        <v>0</v>
      </c>
      <c r="T9" s="91" t="str">
        <f t="shared" si="1"/>
        <v xml:space="preserve"> </v>
      </c>
      <c r="U9" s="142"/>
      <c r="V9" s="92" t="s">
        <v>11</v>
      </c>
    </row>
    <row r="10" spans="1:22" ht="100.5" customHeight="1" thickTop="1" thickBot="1" x14ac:dyDescent="0.3">
      <c r="A10" s="20"/>
      <c r="B10" s="42">
        <v>4</v>
      </c>
      <c r="C10" s="43" t="s">
        <v>46</v>
      </c>
      <c r="D10" s="44">
        <v>1</v>
      </c>
      <c r="E10" s="45" t="s">
        <v>32</v>
      </c>
      <c r="F10" s="71" t="s">
        <v>55</v>
      </c>
      <c r="G10" s="147"/>
      <c r="H10" s="46" t="s">
        <v>33</v>
      </c>
      <c r="I10" s="114"/>
      <c r="J10" s="116"/>
      <c r="K10" s="118"/>
      <c r="L10" s="138"/>
      <c r="M10" s="126"/>
      <c r="N10" s="126"/>
      <c r="O10" s="120"/>
      <c r="P10" s="47">
        <f>D10*Q10</f>
        <v>4400</v>
      </c>
      <c r="Q10" s="48">
        <v>4400</v>
      </c>
      <c r="R10" s="149"/>
      <c r="S10" s="49">
        <f>D10*R10</f>
        <v>0</v>
      </c>
      <c r="T10" s="50" t="str">
        <f t="shared" ref="T10:T12" si="2">IF(ISNUMBER(R10), IF(R10&gt;Q10,"NEVYHOVUJE","VYHOVUJE")," ")</f>
        <v xml:space="preserve"> </v>
      </c>
      <c r="U10" s="124"/>
      <c r="V10" s="69" t="s">
        <v>13</v>
      </c>
    </row>
    <row r="11" spans="1:22" ht="35.25" customHeight="1" thickTop="1" thickBot="1" x14ac:dyDescent="0.3">
      <c r="A11" s="20"/>
      <c r="B11" s="72">
        <v>5</v>
      </c>
      <c r="C11" s="73" t="s">
        <v>47</v>
      </c>
      <c r="D11" s="74">
        <v>1</v>
      </c>
      <c r="E11" s="75" t="s">
        <v>32</v>
      </c>
      <c r="F11" s="76" t="s">
        <v>48</v>
      </c>
      <c r="G11" s="147"/>
      <c r="H11" s="77" t="s">
        <v>33</v>
      </c>
      <c r="I11" s="114"/>
      <c r="J11" s="116"/>
      <c r="K11" s="118"/>
      <c r="L11" s="122"/>
      <c r="M11" s="126"/>
      <c r="N11" s="126"/>
      <c r="O11" s="120"/>
      <c r="P11" s="47">
        <f>D11*Q11</f>
        <v>250</v>
      </c>
      <c r="Q11" s="79">
        <v>250</v>
      </c>
      <c r="R11" s="149"/>
      <c r="S11" s="49">
        <f>D11*R11</f>
        <v>0</v>
      </c>
      <c r="T11" s="50" t="str">
        <f t="shared" si="2"/>
        <v xml:space="preserve"> </v>
      </c>
      <c r="U11" s="124"/>
      <c r="V11" s="95" t="s">
        <v>14</v>
      </c>
    </row>
    <row r="12" spans="1:22" ht="35.25" customHeight="1" thickTop="1" thickBot="1" x14ac:dyDescent="0.3">
      <c r="A12" s="20"/>
      <c r="B12" s="72">
        <v>6</v>
      </c>
      <c r="C12" s="73" t="s">
        <v>49</v>
      </c>
      <c r="D12" s="74">
        <v>1</v>
      </c>
      <c r="E12" s="75" t="s">
        <v>32</v>
      </c>
      <c r="F12" s="82" t="s">
        <v>56</v>
      </c>
      <c r="G12" s="147"/>
      <c r="H12" s="77" t="s">
        <v>33</v>
      </c>
      <c r="I12" s="114"/>
      <c r="J12" s="116"/>
      <c r="K12" s="118"/>
      <c r="L12" s="122"/>
      <c r="M12" s="126"/>
      <c r="N12" s="126"/>
      <c r="O12" s="120"/>
      <c r="P12" s="47">
        <f>D12*Q12</f>
        <v>140</v>
      </c>
      <c r="Q12" s="79">
        <v>140</v>
      </c>
      <c r="R12" s="149"/>
      <c r="S12" s="49">
        <f>D12*R12</f>
        <v>0</v>
      </c>
      <c r="T12" s="50" t="str">
        <f t="shared" si="2"/>
        <v xml:space="preserve"> </v>
      </c>
      <c r="U12" s="124"/>
      <c r="V12" s="144" t="s">
        <v>13</v>
      </c>
    </row>
    <row r="13" spans="1:22" ht="35.25" customHeight="1" thickTop="1" thickBot="1" x14ac:dyDescent="0.3">
      <c r="A13" s="20"/>
      <c r="B13" s="51">
        <v>7</v>
      </c>
      <c r="C13" s="52" t="s">
        <v>50</v>
      </c>
      <c r="D13" s="53">
        <v>1</v>
      </c>
      <c r="E13" s="54" t="s">
        <v>32</v>
      </c>
      <c r="F13" s="94" t="s">
        <v>57</v>
      </c>
      <c r="G13" s="147"/>
      <c r="H13" s="55" t="s">
        <v>33</v>
      </c>
      <c r="I13" s="131"/>
      <c r="J13" s="133"/>
      <c r="K13" s="135"/>
      <c r="L13" s="139"/>
      <c r="M13" s="137"/>
      <c r="N13" s="137"/>
      <c r="O13" s="141"/>
      <c r="P13" s="56">
        <f>D13*Q13</f>
        <v>150</v>
      </c>
      <c r="Q13" s="57">
        <v>150</v>
      </c>
      <c r="R13" s="149"/>
      <c r="S13" s="58">
        <f>D13*R13</f>
        <v>0</v>
      </c>
      <c r="T13" s="59" t="str">
        <f t="shared" si="1"/>
        <v xml:space="preserve"> </v>
      </c>
      <c r="U13" s="143"/>
      <c r="V13" s="145"/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11" t="s">
        <v>30</v>
      </c>
      <c r="C15" s="111"/>
      <c r="D15" s="111"/>
      <c r="E15" s="111"/>
      <c r="F15" s="111"/>
      <c r="G15" s="111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08" t="s">
        <v>10</v>
      </c>
      <c r="S15" s="109"/>
      <c r="T15" s="110"/>
      <c r="U15" s="24"/>
      <c r="V15" s="25"/>
    </row>
    <row r="16" spans="1:22" ht="50.45" customHeight="1" thickTop="1" thickBot="1" x14ac:dyDescent="0.3">
      <c r="B16" s="112" t="s">
        <v>28</v>
      </c>
      <c r="C16" s="112"/>
      <c r="D16" s="112"/>
      <c r="E16" s="112"/>
      <c r="F16" s="112"/>
      <c r="G16" s="112"/>
      <c r="H16" s="112"/>
      <c r="I16" s="26"/>
      <c r="L16" s="9"/>
      <c r="M16" s="9"/>
      <c r="N16" s="9"/>
      <c r="O16" s="27"/>
      <c r="P16" s="27"/>
      <c r="Q16" s="28">
        <f>SUM(P7:P13)</f>
        <v>50190</v>
      </c>
      <c r="R16" s="105">
        <f>SUM(S7:S13)</f>
        <v>0</v>
      </c>
      <c r="S16" s="106"/>
      <c r="T16" s="107"/>
    </row>
    <row r="17" spans="2:19" ht="15.75" thickTop="1" x14ac:dyDescent="0.25">
      <c r="B17" s="104" t="s">
        <v>29</v>
      </c>
      <c r="C17" s="104"/>
      <c r="D17" s="104"/>
      <c r="E17" s="104"/>
      <c r="F17" s="104"/>
      <c r="G17" s="104"/>
      <c r="H17" s="97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97"/>
      <c r="H18" s="9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97"/>
      <c r="H19" s="9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97"/>
      <c r="H20" s="9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7"/>
      <c r="H21" s="9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7"/>
      <c r="H23" s="9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7"/>
      <c r="H24" s="9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7"/>
      <c r="H25" s="9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7"/>
      <c r="H26" s="9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7"/>
      <c r="H27" s="9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7"/>
      <c r="H28" s="9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7"/>
      <c r="H29" s="9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7"/>
      <c r="H30" s="9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7"/>
      <c r="H31" s="9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7"/>
      <c r="H32" s="9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7"/>
      <c r="H33" s="9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7"/>
      <c r="H34" s="9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7"/>
      <c r="H35" s="9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7"/>
      <c r="H36" s="9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7"/>
      <c r="H37" s="9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7"/>
      <c r="H38" s="9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7"/>
      <c r="H39" s="9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7"/>
      <c r="H40" s="9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7"/>
      <c r="H41" s="9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7"/>
      <c r="H42" s="9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7"/>
      <c r="H43" s="9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7"/>
      <c r="H44" s="9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7"/>
      <c r="H45" s="9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7"/>
      <c r="H46" s="9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7"/>
      <c r="H47" s="9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7"/>
      <c r="H48" s="9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7"/>
      <c r="H49" s="9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7"/>
      <c r="H50" s="9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7"/>
      <c r="H51" s="9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7"/>
      <c r="H52" s="9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7"/>
      <c r="H53" s="9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7"/>
      <c r="H54" s="9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7"/>
      <c r="H55" s="9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7"/>
      <c r="H56" s="9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7"/>
      <c r="H57" s="9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7"/>
      <c r="H58" s="9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7"/>
      <c r="H59" s="9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7"/>
      <c r="H60" s="9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7"/>
      <c r="H61" s="9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7"/>
      <c r="H62" s="9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7"/>
      <c r="H63" s="9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7"/>
      <c r="H64" s="9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7"/>
      <c r="H65" s="9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7"/>
      <c r="H66" s="9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7"/>
      <c r="H67" s="9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7"/>
      <c r="H68" s="9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7"/>
      <c r="H69" s="9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7"/>
      <c r="H70" s="9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7"/>
      <c r="H71" s="9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7"/>
      <c r="H72" s="9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7"/>
      <c r="H73" s="9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7"/>
      <c r="H74" s="9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7"/>
      <c r="H75" s="9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7"/>
      <c r="H76" s="9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7"/>
      <c r="H77" s="9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7"/>
      <c r="H78" s="9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7"/>
      <c r="H79" s="9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7"/>
      <c r="H80" s="9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7"/>
      <c r="H81" s="9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7"/>
      <c r="H82" s="9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7"/>
      <c r="H83" s="9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7"/>
      <c r="H84" s="9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7"/>
      <c r="H85" s="9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7"/>
      <c r="H86" s="9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7"/>
      <c r="H87" s="9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7"/>
      <c r="H88" s="9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7"/>
      <c r="H89" s="9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7"/>
      <c r="H90" s="9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7"/>
      <c r="H91" s="9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7"/>
      <c r="H92" s="9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7"/>
      <c r="H93" s="9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7"/>
      <c r="H94" s="9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7"/>
      <c r="H95" s="9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7"/>
      <c r="H96" s="9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7"/>
      <c r="H97" s="9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7"/>
      <c r="H98" s="9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7"/>
      <c r="H99" s="9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7"/>
      <c r="H100" s="9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7"/>
      <c r="H101" s="9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7"/>
      <c r="H102" s="97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SIlYSmOtxitD4JY60cta4mhaMmhQEl1St9sp2WuQxGf+xmS1pm0q5Q6iZpjY2LAfvVrs7dxFR0xOMEMSRz8hEQ==" saltValue="y/Vyrj7vkfeKElfZHqnikg==" spinCount="100000" sheet="1" objects="1" scenarios="1"/>
  <mergeCells count="26">
    <mergeCell ref="I9:I13"/>
    <mergeCell ref="J9:J13"/>
    <mergeCell ref="K9:K13"/>
    <mergeCell ref="L10:L13"/>
    <mergeCell ref="M9:M13"/>
    <mergeCell ref="N9:N13"/>
    <mergeCell ref="O9:O13"/>
    <mergeCell ref="U9:U13"/>
    <mergeCell ref="V12:V13"/>
    <mergeCell ref="U7:U8"/>
    <mergeCell ref="M7:M8"/>
    <mergeCell ref="N7:N8"/>
    <mergeCell ref="V7:V8"/>
    <mergeCell ref="B1:D1"/>
    <mergeCell ref="G5:H5"/>
    <mergeCell ref="G2:N3"/>
    <mergeCell ref="B17:G17"/>
    <mergeCell ref="R16:T16"/>
    <mergeCell ref="R15:T15"/>
    <mergeCell ref="B15:G15"/>
    <mergeCell ref="B16:H16"/>
    <mergeCell ref="I7:I8"/>
    <mergeCell ref="J7:J8"/>
    <mergeCell ref="K7:K8"/>
    <mergeCell ref="O7:O8"/>
    <mergeCell ref="L7:L8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R7:R13 G7:H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9" xr:uid="{5C4A5ABD-DDCD-4CB5-BC4A-785BC4C73601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 V9:V12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2023-12-04T08:36:43Z</cp:lastPrinted>
  <dcterms:created xsi:type="dcterms:W3CDTF">2014-03-05T12:43:32Z</dcterms:created>
  <dcterms:modified xsi:type="dcterms:W3CDTF">2023-12-04T09:09:55Z</dcterms:modified>
</cp:coreProperties>
</file>